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tev\OneDrive\Área de Trabalho\mestrado\DADOS\"/>
    </mc:Choice>
  </mc:AlternateContent>
  <xr:revisionPtr revIDLastSave="0" documentId="13_ncr:1_{6D10544D-40AF-44BB-8A9D-8E73AF74B3D1}" xr6:coauthVersionLast="47" xr6:coauthVersionMax="47" xr10:uidLastSave="{00000000-0000-0000-0000-000000000000}"/>
  <bookViews>
    <workbookView xWindow="-110" yWindow="-110" windowWidth="19420" windowHeight="10300" xr2:uid="{528D606B-99D0-4ABD-A8E7-A59FC850C8E1}"/>
  </bookViews>
  <sheets>
    <sheet name="execução total" sheetId="1" r:id="rId1"/>
    <sheet name="eixo%" sheetId="5" r:id="rId2"/>
    <sheet name="eixos" sheetId="3" r:id="rId3"/>
    <sheet name="ranking" sheetId="6" r:id="rId4"/>
    <sheet name="temporal 22-25" sheetId="7" r:id="rId5"/>
    <sheet name="programas" sheetId="4" r:id="rId6"/>
    <sheet name="obs" sheetId="2" r:id="rId7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" i="6" l="1"/>
  <c r="D15" i="6"/>
  <c r="D7" i="6"/>
  <c r="D14" i="6"/>
  <c r="D11" i="6"/>
  <c r="D12" i="6"/>
  <c r="D8" i="6"/>
  <c r="D17" i="6"/>
  <c r="D10" i="6"/>
  <c r="D13" i="6"/>
  <c r="D16" i="6"/>
  <c r="D9" i="6"/>
  <c r="D7" i="5"/>
  <c r="D8" i="5"/>
  <c r="D9" i="5"/>
  <c r="C42" i="3"/>
  <c r="D6" i="5"/>
  <c r="B8" i="3"/>
  <c r="C8" i="3"/>
  <c r="D27" i="3"/>
  <c r="C27" i="3"/>
  <c r="B27" i="3"/>
  <c r="D42" i="3"/>
  <c r="B42" i="3"/>
  <c r="D54" i="3"/>
  <c r="D39" i="3"/>
  <c r="D40" i="3"/>
  <c r="D41" i="3"/>
  <c r="D23" i="3"/>
  <c r="D24" i="3"/>
  <c r="D25" i="3"/>
  <c r="D26" i="3"/>
  <c r="D22" i="3"/>
  <c r="D7" i="3"/>
  <c r="D5" i="3"/>
  <c r="D6" i="3"/>
  <c r="D8" i="3" l="1"/>
</calcChain>
</file>

<file path=xl/sharedStrings.xml><?xml version="1.0" encoding="utf-8"?>
<sst xmlns="http://schemas.openxmlformats.org/spreadsheetml/2006/main" count="106" uniqueCount="61">
  <si>
    <t xml:space="preserve"> %Executado</t>
  </si>
  <si>
    <t>Executado (R$)</t>
  </si>
  <si>
    <t>Dotação Atualizada (R$)</t>
  </si>
  <si>
    <t>Ano</t>
  </si>
  <si>
    <t>Gráfico</t>
  </si>
  <si>
    <t>Pergunta respondida</t>
  </si>
  <si>
    <t>4 gráficos por eixo</t>
  </si>
  <si>
    <t>Como cada eixo executa seus recursos?</t>
  </si>
  <si>
    <t>Comparação geral</t>
  </si>
  <si>
    <t>Quais programas recebem mais e executam melhor?</t>
  </si>
  <si>
    <t>% por eixo</t>
  </si>
  <si>
    <t>Qual eixo é mais eficiente?</t>
  </si>
  <si>
    <t>Evolução temporal</t>
  </si>
  <si>
    <t>A execução melhora ao longo dos anos?</t>
  </si>
  <si>
    <t>Ranking</t>
  </si>
  <si>
    <t>Quais programas são mais eficientes?</t>
  </si>
  <si>
    <t>o que os graficos falam</t>
  </si>
  <si>
    <t>Defesa Civil Permanente</t>
  </si>
  <si>
    <t>ProMorar</t>
  </si>
  <si>
    <t xml:space="preserve">Dotação Atualizada </t>
  </si>
  <si>
    <t xml:space="preserve">Executado     </t>
  </si>
  <si>
    <r>
      <t>Título: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Execução Orçamentária – Eixo 1: Prevenção de Desastres (2022–2025)</t>
    </r>
    <r>
      <rPr>
        <sz val="11"/>
        <color theme="1"/>
        <rFont val="Calibri"/>
        <family val="2"/>
        <scheme val="minor"/>
      </rPr>
      <t xml:space="preserve"> </t>
    </r>
  </si>
  <si>
    <t>Urbanização Áreas de Risco</t>
  </si>
  <si>
    <t>%</t>
  </si>
  <si>
    <t>Prevenção de Desastres</t>
  </si>
  <si>
    <t>Infraestrutura Climática</t>
  </si>
  <si>
    <t>Vulnerabilidade Habitacional</t>
  </si>
  <si>
    <t>Eixo</t>
  </si>
  <si>
    <t>Eixo 3 – Vulnerabilidade Habitacional</t>
  </si>
  <si>
    <r>
      <t>Título: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Execução Orçamentária – Eixo 2: Infraestrutura Climática</t>
    </r>
  </si>
  <si>
    <r>
      <t>Título: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Execução Orçamentária – Eixo 3: Vulnerabilidade Habitacional</t>
    </r>
  </si>
  <si>
    <r>
      <t>Título: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Execução Orçamentária – Eixo 4: Governança Climática</t>
    </r>
  </si>
  <si>
    <r>
      <t>Título: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Eficiência da Execução Orçamentária por Eixo (ODS 11)</t>
    </r>
  </si>
  <si>
    <t>Programa/ação</t>
  </si>
  <si>
    <t xml:space="preserve"> Eixo 1 – Prevenção de Desastres</t>
  </si>
  <si>
    <t xml:space="preserve"> Eixo 2 – Infraestrutura Climática</t>
  </si>
  <si>
    <t xml:space="preserve"> Manutenção de drenagem</t>
  </si>
  <si>
    <t>Bacia do Beberibe</t>
  </si>
  <si>
    <t>Saneamento Integrado</t>
  </si>
  <si>
    <t>Comunidade do Pilar</t>
  </si>
  <si>
    <t>Margens de Rios e Canais</t>
  </si>
  <si>
    <t>Requalificação das ZEIS</t>
  </si>
  <si>
    <t xml:space="preserve"> Projeto Capibaribe Melhor</t>
  </si>
  <si>
    <t>Projetos Habitacionais</t>
  </si>
  <si>
    <t>Cidade Sustentável</t>
  </si>
  <si>
    <t>4) Eixo 4 – Governança Climática</t>
  </si>
  <si>
    <t>5) Gráfico Geral – Comparação entre Programas</t>
  </si>
  <si>
    <r>
      <t>Título: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Comparação Geral da Execução Orçamentária – Programas ODS 11 (2022–2025)</t>
    </r>
  </si>
  <si>
    <t xml:space="preserve"> Áreas de Risco</t>
  </si>
  <si>
    <t>drenagem</t>
  </si>
  <si>
    <t>Rios e Canais</t>
  </si>
  <si>
    <t>Capibaribe Melhor</t>
  </si>
  <si>
    <t>6) Percentual de Execução por Eixo</t>
  </si>
  <si>
    <t>total</t>
  </si>
  <si>
    <t>Total</t>
  </si>
  <si>
    <t xml:space="preserve"> Governança Climática</t>
  </si>
  <si>
    <t>8) Ranking de Eficiência dos Programas</t>
  </si>
  <si>
    <r>
      <t>Título: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Ranking de Execução Orçamentária – Programas ODS 11 (2022–2025)</t>
    </r>
  </si>
  <si>
    <t>% Execução</t>
  </si>
  <si>
    <t>Evolução da Dotação e Execução Orçamentária (2022–2025)</t>
  </si>
  <si>
    <t>Grafico 4: Investimentos Totais  em Resiliência Climática , Recife (2022–2025)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</si>
</sst>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[$R$-416]\ #,##0.00;[Red]\-[$R$-416]\ #,##0.00"/>
    <numFmt numFmtId="165" formatCode="[$R$-416]\ #,##0;[Red]\-[$R$-416]\ #,##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olibri"/>
    </font>
    <font>
      <b/>
      <sz val="2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CC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9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1" fillId="0" borderId="0" xfId="0" applyFont="1"/>
    <xf numFmtId="165" fontId="6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vertical="top"/>
    </xf>
    <xf numFmtId="0" fontId="1" fillId="0" borderId="1" xfId="0" applyFont="1" applyBorder="1"/>
    <xf numFmtId="164" fontId="5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9" fontId="0" fillId="0" borderId="1" xfId="2" applyFont="1" applyBorder="1"/>
    <xf numFmtId="0" fontId="8" fillId="0" borderId="0" xfId="0" applyFont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left" vertical="center"/>
    </xf>
    <xf numFmtId="44" fontId="0" fillId="0" borderId="1" xfId="1" applyFont="1" applyBorder="1"/>
    <xf numFmtId="44" fontId="0" fillId="0" borderId="1" xfId="1" applyFont="1" applyBorder="1" applyAlignment="1">
      <alignment horizontal="right" vertical="top"/>
    </xf>
    <xf numFmtId="44" fontId="9" fillId="0" borderId="1" xfId="1" applyFont="1" applyBorder="1" applyAlignment="1">
      <alignment horizontal="right" vertical="top"/>
    </xf>
    <xf numFmtId="9" fontId="0" fillId="0" borderId="0" xfId="2" applyFont="1" applyBorder="1"/>
    <xf numFmtId="44" fontId="0" fillId="0" borderId="1" xfId="1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/>
    <xf numFmtId="44" fontId="0" fillId="0" borderId="1" xfId="0" applyNumberFormat="1" applyBorder="1"/>
    <xf numFmtId="165" fontId="0" fillId="0" borderId="1" xfId="0" applyNumberFormat="1" applyBorder="1"/>
    <xf numFmtId="0" fontId="1" fillId="2" borderId="1" xfId="0" applyFont="1" applyFill="1" applyBorder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3201294623448"/>
          <c:y val="4.6702885543562382E-2"/>
          <c:w val="0.8149020820250229"/>
          <c:h val="0.759178932420681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'execução total'!$H$3</c:f>
              <c:strCache>
                <c:ptCount val="1"/>
                <c:pt idx="0">
                  <c:v>Dotação Atualizada (R$)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8.10536980749746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F5-414E-BAAB-8AD10425EC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'execução total'!$G$4:$G$7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'execução total'!$H$4:$H$7</c:f>
              <c:numCache>
                <c:formatCode>#,##0.00</c:formatCode>
                <c:ptCount val="4"/>
                <c:pt idx="0">
                  <c:v>442131198.08999997</c:v>
                </c:pt>
                <c:pt idx="1">
                  <c:v>866910095.99000001</c:v>
                </c:pt>
                <c:pt idx="2">
                  <c:v>534310543.33999997</c:v>
                </c:pt>
                <c:pt idx="3">
                  <c:v>637487247.32000005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F5-414E-BAAB-8AD10425ECAF}"/>
            </c:ext>
          </c:extLst>
        </c:ser>
        <c:ser>
          <c:idx val="1"/>
          <c:order val="1"/>
          <c:tx>
            <c:strRef>
              <c:f>'execução total'!$I$3</c:f>
              <c:strCache>
                <c:ptCount val="1"/>
                <c:pt idx="0">
                  <c:v>Executado (R$)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976399825021872"/>
                      <c:h val="6.97918489355497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7F5-414E-BAAB-8AD10425ECAF}"/>
                </c:ext>
              </c:extLst>
            </c:dLbl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'execução total'!$G$4:$G$7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'execução total'!$I$4:$I$7</c:f>
              <c:numCache>
                <c:formatCode>#,##0.00</c:formatCode>
                <c:ptCount val="4"/>
                <c:pt idx="0">
                  <c:v>244892355.19999999</c:v>
                </c:pt>
                <c:pt idx="1">
                  <c:v>324241312.88999999</c:v>
                </c:pt>
                <c:pt idx="2">
                  <c:v>411745559.12</c:v>
                </c:pt>
                <c:pt idx="3">
                  <c:v>481522934.45999998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F5-414E-BAAB-8AD10425E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93715535"/>
        <c:axId val="1393713135"/>
      </c:barChart>
      <c:catAx>
        <c:axId val="1393715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93713135"/>
        <c:crosses val="autoZero"/>
        <c:auto val="1"/>
        <c:lblAlgn val="ctr"/>
        <c:lblOffset val="100"/>
        <c:noMultiLvlLbl val="0"/>
      </c:catAx>
      <c:valAx>
        <c:axId val="1393713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R$&quot;\ 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93715535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469816272965873E-2"/>
          <c:y val="2.9779951100244516E-2"/>
          <c:w val="0.87197462817147853"/>
          <c:h val="0.803064513023891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'eixo%'!$D$5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'eixo%'!$A$6:$A$9</c:f>
              <c:strCache>
                <c:ptCount val="4"/>
                <c:pt idx="0">
                  <c:v>Prevenção de Desastres</c:v>
                </c:pt>
                <c:pt idx="1">
                  <c:v>Infraestrutura Climática</c:v>
                </c:pt>
                <c:pt idx="2">
                  <c:v>Vulnerabilidade Habitacional</c:v>
                </c:pt>
                <c:pt idx="3">
                  <c:v> Governança Climática</c:v>
                </c:pt>
              </c:strCache>
            </c:strRef>
          </c:cat>
          <c:val>
            <c:numRef>
              <c:f>'eixo%'!$D$6:$D$9</c:f>
              <c:numCache>
                <c:formatCode>0%</c:formatCode>
                <c:ptCount val="4"/>
                <c:pt idx="0">
                  <c:v>0.56847323043092179</c:v>
                </c:pt>
                <c:pt idx="1">
                  <c:v>0.62935852307728923</c:v>
                </c:pt>
                <c:pt idx="2">
                  <c:v>0.57815031291891195</c:v>
                </c:pt>
                <c:pt idx="3">
                  <c:v>0.27396804641730343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BD-4F2E-A071-365DC2C80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1571215"/>
        <c:axId val="1521570255"/>
      </c:barChart>
      <c:catAx>
        <c:axId val="1521571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21570255"/>
        <c:crosses val="autoZero"/>
        <c:auto val="1"/>
        <c:lblAlgn val="ctr"/>
        <c:lblOffset val="100"/>
        <c:noMultiLvlLbl val="0"/>
      </c:catAx>
      <c:valAx>
        <c:axId val="1521570255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215712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layout>
        <c:manualLayout>
          <c:xMode val="edge"/>
          <c:yMode val="edge"/>
          <c:x val="0.13334011373578303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eixos!$B$4</c:f>
              <c:strCache>
                <c:ptCount val="1"/>
                <c:pt idx="0">
                  <c:v>Dotação Atualizada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eixos!$A$5:$A$7</c:f>
              <c:strCache>
                <c:ptCount val="3"/>
                <c:pt idx="0">
                  <c:v>ProMorar</c:v>
                </c:pt>
                <c:pt idx="1">
                  <c:v>Urbanização Áreas de Risco</c:v>
                </c:pt>
                <c:pt idx="2">
                  <c:v>Defesa Civil Permanente</c:v>
                </c:pt>
              </c:strCache>
            </c:strRef>
          </c:cat>
          <c:val>
            <c:numRef>
              <c:f>eixos!$B$5:$B$7</c:f>
              <c:numCache>
                <c:formatCode>[$R$-416]\ #,##0;[Red]\-[$R$-416]\ #,##0</c:formatCode>
                <c:ptCount val="3"/>
                <c:pt idx="0">
                  <c:v>497321083.81999999</c:v>
                </c:pt>
                <c:pt idx="1">
                  <c:v>481676419.75999999</c:v>
                </c:pt>
                <c:pt idx="2">
                  <c:v>294143146.37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C7-4E5A-8998-CA1EEBBBC1B7}"/>
            </c:ext>
          </c:extLst>
        </c:ser>
        <c:ser>
          <c:idx val="1"/>
          <c:order val="1"/>
          <c:tx>
            <c:strRef>
              <c:f>eixos!$C$4</c:f>
              <c:strCache>
                <c:ptCount val="1"/>
                <c:pt idx="0">
                  <c:v>Executado    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#,##0.00" sourceLinked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eixos!$A$5:$A$7</c:f>
              <c:strCache>
                <c:ptCount val="3"/>
                <c:pt idx="0">
                  <c:v>ProMorar</c:v>
                </c:pt>
                <c:pt idx="1">
                  <c:v>Urbanização Áreas de Risco</c:v>
                </c:pt>
                <c:pt idx="2">
                  <c:v>Defesa Civil Permanente</c:v>
                </c:pt>
              </c:strCache>
            </c:strRef>
          </c:cat>
          <c:val>
            <c:numRef>
              <c:f>eixos!$C$5:$C$7</c:f>
              <c:numCache>
                <c:formatCode>[$R$-416]\ #,##0;[Red]\-[$R$-416]\ #,##0</c:formatCode>
                <c:ptCount val="3"/>
                <c:pt idx="0">
                  <c:v>153000543.44999999</c:v>
                </c:pt>
                <c:pt idx="1">
                  <c:v>301857948.66000003</c:v>
                </c:pt>
                <c:pt idx="2">
                  <c:v>268887885.95999998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C7-4E5A-8998-CA1EEBBBC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315415487"/>
        <c:axId val="1315422207"/>
      </c:barChart>
      <c:catAx>
        <c:axId val="1315415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422207"/>
        <c:crossesAt val="0"/>
        <c:auto val="1"/>
        <c:lblAlgn val="ctr"/>
        <c:lblOffset val="100"/>
        <c:noMultiLvlLbl val="0"/>
      </c:catAx>
      <c:valAx>
        <c:axId val="1315422207"/>
        <c:scaling>
          <c:orientation val="minMax"/>
          <c:max val="1000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415487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9497025371828522"/>
          <c:y val="2.5428331875182269E-2"/>
          <c:w val="0.7744741907261592"/>
          <c:h val="0.703232875757787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eixos!$B$21</c:f>
              <c:strCache>
                <c:ptCount val="1"/>
                <c:pt idx="0">
                  <c:v>Dotação Atualizada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eixos!$A$22:$A$26</c:f>
              <c:strCache>
                <c:ptCount val="5"/>
                <c:pt idx="0">
                  <c:v> Manutenção de drenagem</c:v>
                </c:pt>
                <c:pt idx="1">
                  <c:v>Bacia do Beberibe</c:v>
                </c:pt>
                <c:pt idx="2">
                  <c:v>Saneamento Integrado</c:v>
                </c:pt>
                <c:pt idx="3">
                  <c:v>Comunidade do Pilar</c:v>
                </c:pt>
                <c:pt idx="4">
                  <c:v>Margens de Rios e Canais</c:v>
                </c:pt>
              </c:strCache>
            </c:strRef>
          </c:cat>
          <c:val>
            <c:numRef>
              <c:f>eixos!$B$22:$B$26</c:f>
              <c:numCache>
                <c:formatCode>_("R$"* #,##0.00_);_("R$"* \(#,##0.00\);_("R$"* "-"??_);_(@_)</c:formatCode>
                <c:ptCount val="5"/>
                <c:pt idx="0">
                  <c:v>309375943.49000001</c:v>
                </c:pt>
                <c:pt idx="1">
                  <c:v>171961239.63999999</c:v>
                </c:pt>
                <c:pt idx="2">
                  <c:v>292307610.47000003</c:v>
                </c:pt>
                <c:pt idx="3">
                  <c:v>60756449.380000003</c:v>
                </c:pt>
                <c:pt idx="4">
                  <c:v>88222363.959999993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8-4A9E-8A87-FAB2B22410E7}"/>
            </c:ext>
          </c:extLst>
        </c:ser>
        <c:ser>
          <c:idx val="1"/>
          <c:order val="1"/>
          <c:tx>
            <c:strRef>
              <c:f>eixos!$C$21</c:f>
              <c:strCache>
                <c:ptCount val="1"/>
                <c:pt idx="0">
                  <c:v>Executado     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eixos!$A$22:$A$26</c:f>
              <c:strCache>
                <c:ptCount val="5"/>
                <c:pt idx="0">
                  <c:v> Manutenção de drenagem</c:v>
                </c:pt>
                <c:pt idx="1">
                  <c:v>Bacia do Beberibe</c:v>
                </c:pt>
                <c:pt idx="2">
                  <c:v>Saneamento Integrado</c:v>
                </c:pt>
                <c:pt idx="3">
                  <c:v>Comunidade do Pilar</c:v>
                </c:pt>
                <c:pt idx="4">
                  <c:v>Margens de Rios e Canais</c:v>
                </c:pt>
              </c:strCache>
            </c:strRef>
          </c:cat>
          <c:val>
            <c:numRef>
              <c:f>eixos!$C$22:$C$26</c:f>
              <c:numCache>
                <c:formatCode>[$R$-416]\ #,##0.00;[Red]\-[$R$-416]\ #,##0.00</c:formatCode>
                <c:ptCount val="5"/>
                <c:pt idx="0">
                  <c:v>273953807.63</c:v>
                </c:pt>
                <c:pt idx="1">
                  <c:v>65251508.659999996</c:v>
                </c:pt>
                <c:pt idx="2">
                  <c:v>155363613.69999999</c:v>
                </c:pt>
                <c:pt idx="3">
                  <c:v>26906506.59</c:v>
                </c:pt>
                <c:pt idx="4">
                  <c:v>59185594.039999999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8-4A9E-8A87-FAB2B2241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393682415"/>
        <c:axId val="1393681455"/>
      </c:barChart>
      <c:catAx>
        <c:axId val="1393682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93681455"/>
        <c:crossesAt val="0"/>
        <c:auto val="1"/>
        <c:lblAlgn val="ctr"/>
        <c:lblOffset val="100"/>
        <c:noMultiLvlLbl val="0"/>
      </c:catAx>
      <c:valAx>
        <c:axId val="1393681455"/>
        <c:scaling>
          <c:orientation val="minMax"/>
          <c:max val="1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R$&quot;\ 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93682415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1719247594050745"/>
          <c:y val="3.4861111111111114E-2"/>
          <c:w val="0.75225196850393705"/>
          <c:h val="0.72136618071255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eixos!$B$38</c:f>
              <c:strCache>
                <c:ptCount val="1"/>
                <c:pt idx="0">
                  <c:v>Dotação Atualizada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eixos!$A$39:$A$41</c:f>
              <c:strCache>
                <c:ptCount val="3"/>
                <c:pt idx="0">
                  <c:v>Requalificação das ZEIS</c:v>
                </c:pt>
                <c:pt idx="1">
                  <c:v> Projeto Capibaribe Melhor</c:v>
                </c:pt>
                <c:pt idx="2">
                  <c:v>Projetos Habitacionais</c:v>
                </c:pt>
              </c:strCache>
            </c:strRef>
          </c:cat>
          <c:val>
            <c:numRef>
              <c:f>eixos!$B$39:$B$41</c:f>
              <c:numCache>
                <c:formatCode>[$R$-416]\ #,##0.00;[Red]\-[$R$-416]\ #,##0.00</c:formatCode>
                <c:ptCount val="3"/>
                <c:pt idx="0">
                  <c:v>1035000</c:v>
                </c:pt>
                <c:pt idx="1">
                  <c:v>207597570.13</c:v>
                </c:pt>
                <c:pt idx="2">
                  <c:v>54017058.43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4-4C22-A36A-991BF1EEB266}"/>
            </c:ext>
          </c:extLst>
        </c:ser>
        <c:ser>
          <c:idx val="1"/>
          <c:order val="1"/>
          <c:tx>
            <c:strRef>
              <c:f>eixos!$C$38</c:f>
              <c:strCache>
                <c:ptCount val="1"/>
                <c:pt idx="0">
                  <c:v>Executado     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eixos!$A$39:$A$41</c:f>
              <c:strCache>
                <c:ptCount val="3"/>
                <c:pt idx="0">
                  <c:v>Requalificação das ZEIS</c:v>
                </c:pt>
                <c:pt idx="1">
                  <c:v> Projeto Capibaribe Melhor</c:v>
                </c:pt>
                <c:pt idx="2">
                  <c:v>Projetos Habitacionais</c:v>
                </c:pt>
              </c:strCache>
            </c:strRef>
          </c:cat>
          <c:val>
            <c:numRef>
              <c:f>eixos!$C$39:$C$41</c:f>
              <c:numCache>
                <c:formatCode>[$R$-416]\ #,##0.00;[Red]\-[$R$-416]\ #,##0.00</c:formatCode>
                <c:ptCount val="3"/>
                <c:pt idx="0">
                  <c:v>0</c:v>
                </c:pt>
                <c:pt idx="1">
                  <c:v>129228288.93000001</c:v>
                </c:pt>
                <c:pt idx="2">
                  <c:v>22622676.010000002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4-4C22-A36A-991BF1EEB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21566895"/>
        <c:axId val="1521553935"/>
      </c:barChart>
      <c:catAx>
        <c:axId val="1521566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21553935"/>
        <c:crossesAt val="0"/>
        <c:auto val="1"/>
        <c:lblAlgn val="ctr"/>
        <c:lblOffset val="100"/>
        <c:noMultiLvlLbl val="0"/>
      </c:catAx>
      <c:valAx>
        <c:axId val="1521553935"/>
        <c:scaling>
          <c:orientation val="minMax"/>
          <c:max val="1000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R$&quot;\ 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21566895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0160914260717411"/>
          <c:y val="9.7638888888888886E-2"/>
          <c:w val="0.76783530183727033"/>
          <c:h val="0.689058398950131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eixos!$B$53</c:f>
              <c:strCache>
                <c:ptCount val="1"/>
                <c:pt idx="0">
                  <c:v>Dotação Atualizada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AB4-41C9-8C48-4BAF6A2E90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eixos!$A$54</c:f>
              <c:strCache>
                <c:ptCount val="1"/>
                <c:pt idx="0">
                  <c:v>Cidade Sustentável</c:v>
                </c:pt>
              </c:strCache>
            </c:strRef>
          </c:cat>
          <c:val>
            <c:numRef>
              <c:f>eixos!$B$54</c:f>
              <c:numCache>
                <c:formatCode>[$R$-416]\ #,##0.00;[Red]\-[$R$-416]\ #,##0.00</c:formatCode>
                <c:ptCount val="1"/>
                <c:pt idx="0">
                  <c:v>22425199.289999999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4-41C9-8C48-4BAF6A2E9053}"/>
            </c:ext>
          </c:extLst>
        </c:ser>
        <c:ser>
          <c:idx val="1"/>
          <c:order val="1"/>
          <c:tx>
            <c:strRef>
              <c:f>eixos!$C$53</c:f>
              <c:strCache>
                <c:ptCount val="1"/>
                <c:pt idx="0">
                  <c:v>Executado    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B4-41C9-8C48-4BAF6A2E90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eixos!$A$54</c:f>
              <c:strCache>
                <c:ptCount val="1"/>
                <c:pt idx="0">
                  <c:v>Cidade Sustentável</c:v>
                </c:pt>
              </c:strCache>
            </c:strRef>
          </c:cat>
          <c:val>
            <c:numRef>
              <c:f>eixos!$C$54</c:f>
              <c:numCache>
                <c:formatCode>[$R$-416]\ #,##0.00;[Red]\-[$R$-416]\ #,##0.00</c:formatCode>
                <c:ptCount val="1"/>
                <c:pt idx="0">
                  <c:v>6143788.04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B4-41C9-8C48-4BAF6A2E9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1563535"/>
        <c:axId val="1521566415"/>
      </c:barChart>
      <c:catAx>
        <c:axId val="1521563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21566415"/>
        <c:crossesAt val="0"/>
        <c:auto val="1"/>
        <c:lblAlgn val="ctr"/>
        <c:lblOffset val="100"/>
        <c:noMultiLvlLbl val="0"/>
      </c:catAx>
      <c:valAx>
        <c:axId val="1521566415"/>
        <c:scaling>
          <c:orientation val="minMax"/>
          <c:max val="2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R$-416]\ #,##0.00;[Red]\-[$R$-416]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21563535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ranking!$D$5</c:f>
              <c:strCache>
                <c:ptCount val="1"/>
                <c:pt idx="0">
                  <c:v>% Execução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ranking!$A$6:$A$17</c:f>
              <c:strCache>
                <c:ptCount val="12"/>
                <c:pt idx="0">
                  <c:v>Defesa Civil Permanente</c:v>
                </c:pt>
                <c:pt idx="1">
                  <c:v>drenagem</c:v>
                </c:pt>
                <c:pt idx="2">
                  <c:v>Rios e Canais</c:v>
                </c:pt>
                <c:pt idx="3">
                  <c:v> Áreas de Risco</c:v>
                </c:pt>
                <c:pt idx="4">
                  <c:v>Capibaribe Melhor</c:v>
                </c:pt>
                <c:pt idx="5">
                  <c:v>Saneamento Integrado</c:v>
                </c:pt>
                <c:pt idx="6">
                  <c:v>Comunidade do Pilar</c:v>
                </c:pt>
                <c:pt idx="7">
                  <c:v>Projetos Habitacionais</c:v>
                </c:pt>
                <c:pt idx="8">
                  <c:v>Bacia do Beberibe</c:v>
                </c:pt>
                <c:pt idx="9">
                  <c:v>ProMorar</c:v>
                </c:pt>
                <c:pt idx="10">
                  <c:v>Cidade Sustentável</c:v>
                </c:pt>
                <c:pt idx="11">
                  <c:v>Requalificação das ZEIS</c:v>
                </c:pt>
              </c:strCache>
            </c:strRef>
          </c:cat>
          <c:val>
            <c:numRef>
              <c:f>ranking!$D$6:$D$17</c:f>
              <c:numCache>
                <c:formatCode>0%</c:formatCode>
                <c:ptCount val="12"/>
                <c:pt idx="0">
                  <c:v>0.91413955850519235</c:v>
                </c:pt>
                <c:pt idx="1">
                  <c:v>0.88550455649391835</c:v>
                </c:pt>
                <c:pt idx="2">
                  <c:v>0.67086837603710936</c:v>
                </c:pt>
                <c:pt idx="3">
                  <c:v>0.62668201364393905</c:v>
                </c:pt>
                <c:pt idx="4">
                  <c:v>0.62249422692700962</c:v>
                </c:pt>
                <c:pt idx="5">
                  <c:v>0.53150724830664364</c:v>
                </c:pt>
                <c:pt idx="6">
                  <c:v>0.44285844325289303</c:v>
                </c:pt>
                <c:pt idx="7">
                  <c:v>0.41880614508686054</c:v>
                </c:pt>
                <c:pt idx="8">
                  <c:v>0.37945474687553843</c:v>
                </c:pt>
                <c:pt idx="9">
                  <c:v>0.30764942092295627</c:v>
                </c:pt>
                <c:pt idx="10">
                  <c:v>0.27396804641730343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82-4389-88C3-CE76CC30F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1946288"/>
        <c:axId val="391961648"/>
      </c:barChart>
      <c:catAx>
        <c:axId val="391946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91961648"/>
        <c:crosses val="autoZero"/>
        <c:auto val="1"/>
        <c:lblAlgn val="ctr"/>
        <c:lblOffset val="100"/>
        <c:noMultiLvlLbl val="0"/>
      </c:catAx>
      <c:valAx>
        <c:axId val="39196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91946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7826202974628172"/>
          <c:y val="0.1300462962962963"/>
          <c:w val="0.79118241469816264"/>
          <c:h val="0.7075769174686497"/>
        </c:manualLayout>
      </c:layout>
      <c:lineChart>
        <c:grouping val="standard"/>
        <c:varyColors val="0"/>
        <c:ser>
          <c:idx val="0"/>
          <c:order val="0"/>
          <c:tx>
            <c:strRef>
              <c:f>'temporal 22-25'!$B$3</c:f>
              <c:strCache>
                <c:ptCount val="1"/>
                <c:pt idx="0">
                  <c:v>Dotação Atualizada (R$)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'temporal 22-25'!$A$4:$A$7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'temporal 22-25'!$B$4:$B$7</c:f>
              <c:numCache>
                <c:formatCode>_("R$"* #,##0.00_);_("R$"* \(#,##0.00\);_("R$"* "-"??_);_(@_)</c:formatCode>
                <c:ptCount val="4"/>
                <c:pt idx="0">
                  <c:v>442131198.09000003</c:v>
                </c:pt>
                <c:pt idx="1">
                  <c:v>866910095.98999989</c:v>
                </c:pt>
                <c:pt idx="2">
                  <c:v>534310543.34000003</c:v>
                </c:pt>
                <c:pt idx="3">
                  <c:v>637487247.31999993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8B-4E5C-8EF2-2013B0075EE4}"/>
            </c:ext>
          </c:extLst>
        </c:ser>
        <c:ser>
          <c:idx val="1"/>
          <c:order val="1"/>
          <c:tx>
            <c:strRef>
              <c:f>'temporal 22-25'!$C$3</c:f>
              <c:strCache>
                <c:ptCount val="1"/>
                <c:pt idx="0">
                  <c:v>Executado (R$)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'temporal 22-25'!$A$4:$A$7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'temporal 22-25'!$C$4:$C$7</c:f>
              <c:numCache>
                <c:formatCode>_("R$"* #,##0.00_);_("R$"* \(#,##0.00\);_("R$"* "-"??_);_(@_)</c:formatCode>
                <c:ptCount val="4"/>
                <c:pt idx="0">
                  <c:v>244892355.20000005</c:v>
                </c:pt>
                <c:pt idx="1">
                  <c:v>324241312.89000005</c:v>
                </c:pt>
                <c:pt idx="2">
                  <c:v>411745559.12</c:v>
                </c:pt>
                <c:pt idx="3">
                  <c:v>481522934.45999992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8B-4E5C-8EF2-2013B0075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3715055"/>
        <c:axId val="1393718895"/>
      </c:lineChart>
      <c:catAx>
        <c:axId val="1393715055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93718895"/>
        <c:crosses val="max"/>
        <c:auto val="1"/>
        <c:lblAlgn val="ctr"/>
        <c:lblOffset val="100"/>
        <c:noMultiLvlLbl val="0"/>
      </c:catAx>
      <c:valAx>
        <c:axId val="139371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R$-416]\ #,##0;[Red]\-[$R$-416]\ 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93715055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7559514435695539"/>
          <c:y val="9.968668407310706E-2"/>
          <c:w val="0.79940485564304464"/>
          <c:h val="0.325180814539174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programas!$B$5</c:f>
              <c:strCache>
                <c:ptCount val="1"/>
                <c:pt idx="0">
                  <c:v>Dotação Atualizada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programas!$A$6:$A$17</c:f>
              <c:strCache>
                <c:ptCount val="12"/>
                <c:pt idx="0">
                  <c:v> Áreas de Risco</c:v>
                </c:pt>
                <c:pt idx="1">
                  <c:v>Defesa Civil Permanente</c:v>
                </c:pt>
                <c:pt idx="2">
                  <c:v>ProMorar</c:v>
                </c:pt>
                <c:pt idx="3">
                  <c:v>drenagem</c:v>
                </c:pt>
                <c:pt idx="4">
                  <c:v>Bacia do Beberibe</c:v>
                </c:pt>
                <c:pt idx="5">
                  <c:v>Saneamento Integrado</c:v>
                </c:pt>
                <c:pt idx="6">
                  <c:v>Comunidade do Pilar</c:v>
                </c:pt>
                <c:pt idx="7">
                  <c:v>Rios e Canais</c:v>
                </c:pt>
                <c:pt idx="8">
                  <c:v>Requalificação das ZEIS</c:v>
                </c:pt>
                <c:pt idx="9">
                  <c:v>Capibaribe Melhor</c:v>
                </c:pt>
                <c:pt idx="10">
                  <c:v>Projetos Habitacionais</c:v>
                </c:pt>
                <c:pt idx="11">
                  <c:v>Cidade Sustentável</c:v>
                </c:pt>
              </c:strCache>
            </c:strRef>
          </c:cat>
          <c:val>
            <c:numRef>
              <c:f>programas!$B$6:$B$17</c:f>
              <c:numCache>
                <c:formatCode>_("R$"* #,##0.00_);_("R$"* \(#,##0.00\);_("R$"* "-"??_);_(@_)</c:formatCode>
                <c:ptCount val="12"/>
                <c:pt idx="0">
                  <c:v>481676419.75999999</c:v>
                </c:pt>
                <c:pt idx="1">
                  <c:v>294143146.37</c:v>
                </c:pt>
                <c:pt idx="2">
                  <c:v>497321083.81999999</c:v>
                </c:pt>
                <c:pt idx="3">
                  <c:v>309375943.49000001</c:v>
                </c:pt>
                <c:pt idx="4">
                  <c:v>171961239.63999999</c:v>
                </c:pt>
                <c:pt idx="5">
                  <c:v>292307610.47000003</c:v>
                </c:pt>
                <c:pt idx="6">
                  <c:v>60756449.380000003</c:v>
                </c:pt>
                <c:pt idx="7">
                  <c:v>88222363.959999993</c:v>
                </c:pt>
                <c:pt idx="8">
                  <c:v>1035000</c:v>
                </c:pt>
                <c:pt idx="9">
                  <c:v>207597570.13</c:v>
                </c:pt>
                <c:pt idx="10">
                  <c:v>54017058.43</c:v>
                </c:pt>
                <c:pt idx="11">
                  <c:v>22425199.289999999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0A-422D-A479-41BF27DBBE3C}"/>
            </c:ext>
          </c:extLst>
        </c:ser>
        <c:ser>
          <c:idx val="1"/>
          <c:order val="1"/>
          <c:tx>
            <c:strRef>
              <c:f>programas!$C$5</c:f>
              <c:strCache>
                <c:ptCount val="1"/>
                <c:pt idx="0">
                  <c:v>Executado    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programas!$A$6:$A$17</c:f>
              <c:strCache>
                <c:ptCount val="12"/>
                <c:pt idx="0">
                  <c:v> Áreas de Risco</c:v>
                </c:pt>
                <c:pt idx="1">
                  <c:v>Defesa Civil Permanente</c:v>
                </c:pt>
                <c:pt idx="2">
                  <c:v>ProMorar</c:v>
                </c:pt>
                <c:pt idx="3">
                  <c:v>drenagem</c:v>
                </c:pt>
                <c:pt idx="4">
                  <c:v>Bacia do Beberibe</c:v>
                </c:pt>
                <c:pt idx="5">
                  <c:v>Saneamento Integrado</c:v>
                </c:pt>
                <c:pt idx="6">
                  <c:v>Comunidade do Pilar</c:v>
                </c:pt>
                <c:pt idx="7">
                  <c:v>Rios e Canais</c:v>
                </c:pt>
                <c:pt idx="8">
                  <c:v>Requalificação das ZEIS</c:v>
                </c:pt>
                <c:pt idx="9">
                  <c:v>Capibaribe Melhor</c:v>
                </c:pt>
                <c:pt idx="10">
                  <c:v>Projetos Habitacionais</c:v>
                </c:pt>
                <c:pt idx="11">
                  <c:v>Cidade Sustentável</c:v>
                </c:pt>
              </c:strCache>
            </c:strRef>
          </c:cat>
          <c:val>
            <c:numRef>
              <c:f>programas!$C$6:$C$17</c:f>
              <c:numCache>
                <c:formatCode>_("R$"* #,##0.00_);_("R$"* \(#,##0.00\);_("R$"* "-"??_);_(@_)</c:formatCode>
                <c:ptCount val="12"/>
                <c:pt idx="0">
                  <c:v>301857948.66000003</c:v>
                </c:pt>
                <c:pt idx="1">
                  <c:v>268887885.95999998</c:v>
                </c:pt>
                <c:pt idx="2">
                  <c:v>153000543.44999999</c:v>
                </c:pt>
                <c:pt idx="3">
                  <c:v>273953807.63</c:v>
                </c:pt>
                <c:pt idx="4">
                  <c:v>65251508.659999996</c:v>
                </c:pt>
                <c:pt idx="5">
                  <c:v>155363613.69999999</c:v>
                </c:pt>
                <c:pt idx="6">
                  <c:v>26906506.59</c:v>
                </c:pt>
                <c:pt idx="7">
                  <c:v>59185594.039999999</c:v>
                </c:pt>
                <c:pt idx="8">
                  <c:v>0</c:v>
                </c:pt>
                <c:pt idx="9">
                  <c:v>129228288.93000001</c:v>
                </c:pt>
                <c:pt idx="10">
                  <c:v>22622676.010000002</c:v>
                </c:pt>
                <c:pt idx="11">
                  <c:v>6143788.04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0A-422D-A479-41BF27DBB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1564975"/>
        <c:axId val="1521554895"/>
      </c:barChart>
      <c:catAx>
        <c:axId val="1521564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21554895"/>
        <c:crossesAt val="0"/>
        <c:auto val="1"/>
        <c:lblAlgn val="ctr"/>
        <c:lblOffset val="100"/>
        <c:noMultiLvlLbl val="0"/>
      </c:catAx>
      <c:valAx>
        <c:axId val="152155489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R$-416]\ #,##0;[Red]\-[$R$-416]\ 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21564975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431800</xdr:colOff>
      <xdr:row>1</xdr:row>
      <xdr:rowOff>171450</xdr:rowOff>
    </xdr:from>
    <xdr:to>
      <xdr:col>19</xdr:col>
      <xdr:colOff>120650</xdr:colOff>
      <xdr:row>18</xdr:row>
      <xdr:rowOff>174625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5059157-6B67-4282-9BAF-9ED46EEF3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60325</xdr:colOff>
      <xdr:row>2</xdr:row>
      <xdr:rowOff>127000</xdr:rowOff>
    </xdr:from>
    <xdr:to>
      <xdr:col>13</xdr:col>
      <xdr:colOff>365125</xdr:colOff>
      <xdr:row>17</xdr:row>
      <xdr:rowOff>107950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60FF7EA-C79F-4B1B-91EC-EEE59219BA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333374</xdr:colOff>
      <xdr:row>1</xdr:row>
      <xdr:rowOff>152400</xdr:rowOff>
    </xdr:from>
    <xdr:to>
      <xdr:col>11</xdr:col>
      <xdr:colOff>546099</xdr:colOff>
      <xdr:row>16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265116D-FFFC-FFC0-BD34-581908133B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0.05486</cdr:x>
      <cdr:y>0.00463</cdr:y>
    </cdr:from>
    <cdr:to>
      <cdr:x>0.97431</cdr:x>
      <cdr:y>0.14583</cdr:y>
    </cdr:to>
    <cdr:sp macro="" textlink="">
      <cdr:nvSpPr>
        <cdr:cNvPr id="3" name="CaixaDeTexto 2">
          <a:extLst xmlns:a="http://schemas.openxmlformats.org/drawingml/2006/main">
            <a:ext uri="{FF2B5EF4-FFF2-40B4-BE49-F238E27FC236}">
              <a16:creationId xmlns:a16="http://schemas.microsoft.com/office/drawing/2014/main" id="{5F9269D3-B01A-47CB-D0BD-7284C0DE33DB}"/>
            </a:ext>
          </a:extLst>
        </cdr:cNvPr>
        <cdr:cNvSpPr txBox="1"/>
      </cdr:nvSpPr>
      <cdr:spPr>
        <a:xfrm xmlns:a="http://schemas.openxmlformats.org/drawingml/2006/main">
          <a:off x="250825" y="12700"/>
          <a:ext cx="4203700" cy="387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 b="1" kern="12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3</xdr:row>
      <xdr:rowOff>165100</xdr:rowOff>
    </xdr:from>
    <xdr:to>
      <xdr:col>11</xdr:col>
      <xdr:colOff>295275</xdr:colOff>
      <xdr:row>17</xdr:row>
      <xdr:rowOff>19050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761278B-2B0B-46D1-A237-3FDAA1E274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0.12431</cdr:x>
      <cdr:y>0.02546</cdr:y>
    </cdr:from>
    <cdr:to>
      <cdr:x>0.99236</cdr:x>
      <cdr:y>0.13657</cdr:y>
    </cdr:to>
    <cdr:sp macro="" textlink="">
      <cdr:nvSpPr>
        <cdr:cNvPr id="3" name="CaixaDeTexto 2">
          <a:extLst xmlns:a="http://schemas.openxmlformats.org/drawingml/2006/main">
            <a:ext uri="{FF2B5EF4-FFF2-40B4-BE49-F238E27FC236}">
              <a16:creationId xmlns:a16="http://schemas.microsoft.com/office/drawing/2014/main" id="{BA45F71C-CF24-560A-4AF0-37F4BCB587DC}"/>
            </a:ext>
          </a:extLst>
        </cdr:cNvPr>
        <cdr:cNvSpPr txBox="1"/>
      </cdr:nvSpPr>
      <cdr:spPr>
        <a:xfrm xmlns:a="http://schemas.openxmlformats.org/drawingml/2006/main">
          <a:off x="568325" y="69850"/>
          <a:ext cx="396875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 b="1" kern="1200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0.72361</cdr:x>
      <cdr:y>0.09838</cdr:y>
    </cdr:from>
    <cdr:to>
      <cdr:x>0.81528</cdr:x>
      <cdr:y>0.15856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E2D24CF-068E-F526-5D4F-3D36A8DAA73B}"/>
            </a:ext>
          </a:extLst>
        </cdr:cNvPr>
        <cdr:cNvSpPr txBox="1"/>
      </cdr:nvSpPr>
      <cdr:spPr>
        <a:xfrm xmlns:a="http://schemas.openxmlformats.org/drawingml/2006/main">
          <a:off x="3308350" y="269875"/>
          <a:ext cx="419100" cy="165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 kern="1200"/>
        </a:p>
      </cdr:txBody>
    </cdr:sp>
  </cdr:relSizeAnchor>
  <cdr:relSizeAnchor xmlns:cdr="http://schemas.openxmlformats.org/drawingml/2006/chartDrawing">
    <cdr:from>
      <cdr:x>0.70833</cdr:x>
      <cdr:y>0.10301</cdr:y>
    </cdr:from>
    <cdr:to>
      <cdr:x>0.8375</cdr:x>
      <cdr:y>0.20718</cdr:y>
    </cdr:to>
    <cdr:sp macro="" textlink="">
      <cdr:nvSpPr>
        <cdr:cNvPr id="3" name="CaixaDeTexto 2">
          <a:extLst xmlns:a="http://schemas.openxmlformats.org/drawingml/2006/main">
            <a:ext uri="{FF2B5EF4-FFF2-40B4-BE49-F238E27FC236}">
              <a16:creationId xmlns:a16="http://schemas.microsoft.com/office/drawing/2014/main" id="{50A48721-BB4C-954B-A4E2-CB409FFA1CF1}"/>
            </a:ext>
          </a:extLst>
        </cdr:cNvPr>
        <cdr:cNvSpPr txBox="1"/>
      </cdr:nvSpPr>
      <cdr:spPr>
        <a:xfrm xmlns:a="http://schemas.openxmlformats.org/drawingml/2006/main">
          <a:off x="3238500" y="282575"/>
          <a:ext cx="59055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050" b="1" kern="1200">
            <a:solidFill>
              <a:schemeClr val="accent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0.29722</cdr:x>
      <cdr:y>0.5706</cdr:y>
    </cdr:from>
    <cdr:to>
      <cdr:x>0.36389</cdr:x>
      <cdr:y>0.64236</cdr:y>
    </cdr:to>
    <cdr:sp macro="" textlink="">
      <cdr:nvSpPr>
        <cdr:cNvPr id="4" name="CaixaDeTexto 3">
          <a:extLst xmlns:a="http://schemas.openxmlformats.org/drawingml/2006/main">
            <a:ext uri="{FF2B5EF4-FFF2-40B4-BE49-F238E27FC236}">
              <a16:creationId xmlns:a16="http://schemas.microsoft.com/office/drawing/2014/main" id="{749F756F-52FC-F94B-6197-66921F3966E4}"/>
            </a:ext>
          </a:extLst>
        </cdr:cNvPr>
        <cdr:cNvSpPr txBox="1"/>
      </cdr:nvSpPr>
      <cdr:spPr>
        <a:xfrm xmlns:a="http://schemas.openxmlformats.org/drawingml/2006/main">
          <a:off x="1358900" y="1565275"/>
          <a:ext cx="304800" cy="196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 kern="1200"/>
        </a:p>
      </cdr:txBody>
    </cdr:sp>
  </cdr:relSizeAnchor>
  <cdr:relSizeAnchor xmlns:cdr="http://schemas.openxmlformats.org/drawingml/2006/chartDrawing">
    <cdr:from>
      <cdr:x>0.2875</cdr:x>
      <cdr:y>0.5706</cdr:y>
    </cdr:from>
    <cdr:to>
      <cdr:x>0.38056</cdr:x>
      <cdr:y>0.63542</cdr:y>
    </cdr:to>
    <cdr:sp macro="" textlink="">
      <cdr:nvSpPr>
        <cdr:cNvPr id="5" name="CaixaDeTexto 4">
          <a:extLst xmlns:a="http://schemas.openxmlformats.org/drawingml/2006/main">
            <a:ext uri="{FF2B5EF4-FFF2-40B4-BE49-F238E27FC236}">
              <a16:creationId xmlns:a16="http://schemas.microsoft.com/office/drawing/2014/main" id="{272694B5-7315-E0FA-7C9F-37E8F3D4D43F}"/>
            </a:ext>
          </a:extLst>
        </cdr:cNvPr>
        <cdr:cNvSpPr txBox="1"/>
      </cdr:nvSpPr>
      <cdr:spPr>
        <a:xfrm xmlns:a="http://schemas.openxmlformats.org/drawingml/2006/main">
          <a:off x="1314450" y="1565276"/>
          <a:ext cx="425450" cy="177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 kern="1200"/>
        </a:p>
      </cdr:txBody>
    </cdr:sp>
  </cdr:relSizeAnchor>
  <cdr:relSizeAnchor xmlns:cdr="http://schemas.openxmlformats.org/drawingml/2006/chartDrawing">
    <cdr:from>
      <cdr:x>0.25218</cdr:x>
      <cdr:y>0.55729</cdr:y>
    </cdr:from>
    <cdr:to>
      <cdr:x>0.35773</cdr:x>
      <cdr:y>0.64756</cdr:y>
    </cdr:to>
    <cdr:sp macro="" textlink="">
      <cdr:nvSpPr>
        <cdr:cNvPr id="6" name="CaixaDeTexto 5">
          <a:extLst xmlns:a="http://schemas.openxmlformats.org/drawingml/2006/main">
            <a:ext uri="{FF2B5EF4-FFF2-40B4-BE49-F238E27FC236}">
              <a16:creationId xmlns:a16="http://schemas.microsoft.com/office/drawing/2014/main" id="{0C366B3B-0D47-6C4D-12AF-315EE95558B3}"/>
            </a:ext>
          </a:extLst>
        </cdr:cNvPr>
        <cdr:cNvSpPr txBox="1"/>
      </cdr:nvSpPr>
      <cdr:spPr>
        <a:xfrm xmlns:a="http://schemas.openxmlformats.org/drawingml/2006/main">
          <a:off x="1305085" y="1746397"/>
          <a:ext cx="546248" cy="28288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100" b="1" kern="1200">
              <a:solidFill>
                <a:schemeClr val="accent6"/>
              </a:solidFill>
            </a:rPr>
            <a:t>55%</a:t>
          </a:r>
        </a:p>
      </cdr:txBody>
    </cdr:sp>
  </cdr:relSizeAnchor>
  <cdr:relSizeAnchor xmlns:cdr="http://schemas.openxmlformats.org/drawingml/2006/chartDrawing">
    <cdr:from>
      <cdr:x>0.45414</cdr:x>
      <cdr:y>0.48639</cdr:y>
    </cdr:from>
    <cdr:to>
      <cdr:x>0.55553</cdr:x>
      <cdr:y>0.56972</cdr:y>
    </cdr:to>
    <cdr:sp macro="" textlink="">
      <cdr:nvSpPr>
        <cdr:cNvPr id="7" name="CaixaDeTexto 6">
          <a:extLst xmlns:a="http://schemas.openxmlformats.org/drawingml/2006/main">
            <a:ext uri="{FF2B5EF4-FFF2-40B4-BE49-F238E27FC236}">
              <a16:creationId xmlns:a16="http://schemas.microsoft.com/office/drawing/2014/main" id="{E4A63C04-FD01-3EED-A91E-52113318ED02}"/>
            </a:ext>
          </a:extLst>
        </cdr:cNvPr>
        <cdr:cNvSpPr txBox="1"/>
      </cdr:nvSpPr>
      <cdr:spPr>
        <a:xfrm xmlns:a="http://schemas.openxmlformats.org/drawingml/2006/main">
          <a:off x="2350289" y="1524217"/>
          <a:ext cx="524718" cy="26113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100" b="1" kern="1200">
              <a:solidFill>
                <a:schemeClr val="accent6"/>
              </a:solidFill>
            </a:rPr>
            <a:t>37%</a:t>
          </a:r>
        </a:p>
      </cdr:txBody>
    </cdr:sp>
  </cdr:relSizeAnchor>
  <cdr:relSizeAnchor xmlns:cdr="http://schemas.openxmlformats.org/drawingml/2006/chartDrawing">
    <cdr:from>
      <cdr:x>0.66101</cdr:x>
      <cdr:y>0.42822</cdr:y>
    </cdr:from>
    <cdr:to>
      <cdr:x>0.77351</cdr:x>
      <cdr:y>0.51618</cdr:y>
    </cdr:to>
    <cdr:sp macro="" textlink="">
      <cdr:nvSpPr>
        <cdr:cNvPr id="8" name="CaixaDeTexto 7">
          <a:extLst xmlns:a="http://schemas.openxmlformats.org/drawingml/2006/main">
            <a:ext uri="{FF2B5EF4-FFF2-40B4-BE49-F238E27FC236}">
              <a16:creationId xmlns:a16="http://schemas.microsoft.com/office/drawing/2014/main" id="{3A925A22-D392-D6B0-3B0F-657FCA3635B4}"/>
            </a:ext>
          </a:extLst>
        </cdr:cNvPr>
        <cdr:cNvSpPr txBox="1"/>
      </cdr:nvSpPr>
      <cdr:spPr>
        <a:xfrm xmlns:a="http://schemas.openxmlformats.org/drawingml/2006/main">
          <a:off x="3420913" y="1341920"/>
          <a:ext cx="582216" cy="2756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100" b="1" kern="1200">
              <a:solidFill>
                <a:schemeClr val="accent6"/>
              </a:solidFill>
            </a:rPr>
            <a:t>77%</a:t>
          </a:r>
        </a:p>
      </cdr:txBody>
    </cdr:sp>
  </cdr:relSizeAnchor>
  <cdr:relSizeAnchor xmlns:cdr="http://schemas.openxmlformats.org/drawingml/2006/chartDrawing">
    <cdr:from>
      <cdr:x>0.86503</cdr:x>
      <cdr:y>0.37672</cdr:y>
    </cdr:from>
    <cdr:to>
      <cdr:x>0.96576</cdr:x>
      <cdr:y>0.45795</cdr:y>
    </cdr:to>
    <cdr:sp macro="" textlink="">
      <cdr:nvSpPr>
        <cdr:cNvPr id="9" name="CaixaDeTexto 8">
          <a:extLst xmlns:a="http://schemas.openxmlformats.org/drawingml/2006/main">
            <a:ext uri="{FF2B5EF4-FFF2-40B4-BE49-F238E27FC236}">
              <a16:creationId xmlns:a16="http://schemas.microsoft.com/office/drawing/2014/main" id="{231E2FE7-32C6-4FBB-1224-74D24D7668C5}"/>
            </a:ext>
          </a:extLst>
        </cdr:cNvPr>
        <cdr:cNvSpPr txBox="1"/>
      </cdr:nvSpPr>
      <cdr:spPr>
        <a:xfrm xmlns:a="http://schemas.openxmlformats.org/drawingml/2006/main">
          <a:off x="4476741" y="1180522"/>
          <a:ext cx="521303" cy="2545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100" b="1" kern="1200">
              <a:solidFill>
                <a:schemeClr val="accent6"/>
              </a:solidFill>
            </a:rPr>
            <a:t>76%</a:t>
          </a:r>
        </a:p>
      </cdr:txBody>
    </cdr:sp>
  </cdr:relSizeAnchor>
  <cdr:relSizeAnchor xmlns:cdr="http://schemas.openxmlformats.org/drawingml/2006/chartDrawing">
    <cdr:from>
      <cdr:x>0.10798</cdr:x>
      <cdr:y>0.01216</cdr:y>
    </cdr:from>
    <cdr:to>
      <cdr:x>0.95951</cdr:x>
      <cdr:y>0.09726</cdr:y>
    </cdr:to>
    <cdr:sp macro="" textlink="">
      <cdr:nvSpPr>
        <cdr:cNvPr id="10" name="CaixaDeTexto 9">
          <a:extLst xmlns:a="http://schemas.openxmlformats.org/drawingml/2006/main">
            <a:ext uri="{FF2B5EF4-FFF2-40B4-BE49-F238E27FC236}">
              <a16:creationId xmlns:a16="http://schemas.microsoft.com/office/drawing/2014/main" id="{DD5B9719-2648-B51F-4691-4E8E67C0B370}"/>
            </a:ext>
          </a:extLst>
        </cdr:cNvPr>
        <cdr:cNvSpPr txBox="1"/>
      </cdr:nvSpPr>
      <cdr:spPr>
        <a:xfrm xmlns:a="http://schemas.openxmlformats.org/drawingml/2006/main">
          <a:off x="558800" y="38100"/>
          <a:ext cx="44069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 b="1" kern="12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422275</xdr:colOff>
      <xdr:row>1</xdr:row>
      <xdr:rowOff>0</xdr:rowOff>
    </xdr:from>
    <xdr:to>
      <xdr:col>12</xdr:col>
      <xdr:colOff>117475</xdr:colOff>
      <xdr:row>15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8D4D80-D1AF-3463-0AD0-4305578BA4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0.13125</cdr:x>
      <cdr:y>0.01852</cdr:y>
    </cdr:from>
    <cdr:to>
      <cdr:x>0.98958</cdr:x>
      <cdr:y>0.13657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C81BE04B-F8C7-3C89-B8C8-107D284656D1}"/>
            </a:ext>
          </a:extLst>
        </cdr:cNvPr>
        <cdr:cNvSpPr txBox="1"/>
      </cdr:nvSpPr>
      <cdr:spPr>
        <a:xfrm xmlns:a="http://schemas.openxmlformats.org/drawingml/2006/main">
          <a:off x="600075" y="50800"/>
          <a:ext cx="3924300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 b="1" kern="12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473075</xdr:colOff>
      <xdr:row>0</xdr:row>
      <xdr:rowOff>0</xdr:rowOff>
    </xdr:from>
    <xdr:to>
      <xdr:col>12</xdr:col>
      <xdr:colOff>168275</xdr:colOff>
      <xdr:row>13</xdr:row>
      <xdr:rowOff>139700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08BC72E-392B-14F1-8FB1-9135DAD19D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473075</xdr:colOff>
      <xdr:row>17</xdr:row>
      <xdr:rowOff>6350</xdr:rowOff>
    </xdr:from>
    <xdr:to>
      <xdr:col>12</xdr:col>
      <xdr:colOff>168275</xdr:colOff>
      <xdr:row>31</xdr:row>
      <xdr:rowOff>88900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F620987F-026B-78F0-9453-519AAD5CF0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517524</xdr:colOff>
      <xdr:row>32</xdr:row>
      <xdr:rowOff>139700</xdr:rowOff>
    </xdr:from>
    <xdr:to>
      <xdr:col>12</xdr:col>
      <xdr:colOff>520699</xdr:colOff>
      <xdr:row>49</xdr:row>
      <xdr:rowOff>6350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3170B5B9-B9BA-EF65-64C3-00BE071DDA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415925</xdr:colOff>
      <xdr:row>49</xdr:row>
      <xdr:rowOff>311150</xdr:rowOff>
    </xdr:from>
    <xdr:to>
      <xdr:col>13</xdr:col>
      <xdr:colOff>111125</xdr:colOff>
      <xdr:row>64</xdr:row>
      <xdr:rowOff>82550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374458B0-4892-CA00-6458-A8EC367518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0.16042</cdr:x>
      <cdr:y>0.06713</cdr:y>
    </cdr:from>
    <cdr:to>
      <cdr:x>0.84236</cdr:x>
      <cdr:y>0.15278</cdr:y>
    </cdr:to>
    <cdr:sp macro="" textlink="">
      <cdr:nvSpPr>
        <cdr:cNvPr id="3" name="CaixaDeTexto 2">
          <a:extLst xmlns:a="http://schemas.openxmlformats.org/drawingml/2006/main">
            <a:ext uri="{FF2B5EF4-FFF2-40B4-BE49-F238E27FC236}">
              <a16:creationId xmlns:a16="http://schemas.microsoft.com/office/drawing/2014/main" id="{BD665959-85C3-12AE-8026-263E47946ACA}"/>
            </a:ext>
          </a:extLst>
        </cdr:cNvPr>
        <cdr:cNvSpPr txBox="1"/>
      </cdr:nvSpPr>
      <cdr:spPr>
        <a:xfrm xmlns:a="http://schemas.openxmlformats.org/drawingml/2006/main">
          <a:off x="733425" y="184150"/>
          <a:ext cx="3117850" cy="234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 kern="1200"/>
        </a:p>
      </cdr:txBody>
    </cdr:sp>
  </cdr:relSizeAnchor>
  <cdr:relSizeAnchor xmlns:cdr="http://schemas.openxmlformats.org/drawingml/2006/chartDrawing">
    <cdr:from>
      <cdr:x>0.10069</cdr:x>
      <cdr:y>0.01852</cdr:y>
    </cdr:from>
    <cdr:to>
      <cdr:x>0.95347</cdr:x>
      <cdr:y>0.12037</cdr:y>
    </cdr:to>
    <cdr:sp macro="" textlink="">
      <cdr:nvSpPr>
        <cdr:cNvPr id="4" name="CaixaDeTexto 3">
          <a:extLst xmlns:a="http://schemas.openxmlformats.org/drawingml/2006/main">
            <a:ext uri="{FF2B5EF4-FFF2-40B4-BE49-F238E27FC236}">
              <a16:creationId xmlns:a16="http://schemas.microsoft.com/office/drawing/2014/main" id="{595BC8A0-ED0A-AFCC-72FD-8B2437305B6F}"/>
            </a:ext>
          </a:extLst>
        </cdr:cNvPr>
        <cdr:cNvSpPr txBox="1"/>
      </cdr:nvSpPr>
      <cdr:spPr>
        <a:xfrm xmlns:a="http://schemas.openxmlformats.org/drawingml/2006/main">
          <a:off x="460375" y="50800"/>
          <a:ext cx="3898900" cy="279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 b="1" kern="1200"/>
        </a:p>
      </cdr:txBody>
    </cdr:sp>
  </cdr:relSizeAnchor>
  <cdr:relSizeAnchor xmlns:cdr="http://schemas.openxmlformats.org/drawingml/2006/chartDrawing">
    <cdr:from>
      <cdr:x>0.85486</cdr:x>
      <cdr:y>0.55556</cdr:y>
    </cdr:from>
    <cdr:to>
      <cdr:x>0.95208</cdr:x>
      <cdr:y>0.63889</cdr:y>
    </cdr:to>
    <cdr:sp macro="" textlink="">
      <cdr:nvSpPr>
        <cdr:cNvPr id="6" name="CaixaDeTexto 5">
          <a:extLst xmlns:a="http://schemas.openxmlformats.org/drawingml/2006/main">
            <a:ext uri="{FF2B5EF4-FFF2-40B4-BE49-F238E27FC236}">
              <a16:creationId xmlns:a16="http://schemas.microsoft.com/office/drawing/2014/main" id="{0366ED98-A93C-1E19-022D-C10971B3F9C4}"/>
            </a:ext>
          </a:extLst>
        </cdr:cNvPr>
        <cdr:cNvSpPr txBox="1"/>
      </cdr:nvSpPr>
      <cdr:spPr>
        <a:xfrm xmlns:a="http://schemas.openxmlformats.org/drawingml/2006/main">
          <a:off x="3908425" y="1524000"/>
          <a:ext cx="4445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100" b="1" kern="1200">
              <a:solidFill>
                <a:schemeClr val="accent6"/>
              </a:solidFill>
            </a:rPr>
            <a:t>31%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0.15208</cdr:x>
      <cdr:y>0.02315</cdr:y>
    </cdr:from>
    <cdr:to>
      <cdr:x>0.82847</cdr:x>
      <cdr:y>0.10417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4B23ECE-EEBD-7D65-1FB6-4548B0FBF89E}"/>
            </a:ext>
          </a:extLst>
        </cdr:cNvPr>
        <cdr:cNvSpPr txBox="1"/>
      </cdr:nvSpPr>
      <cdr:spPr>
        <a:xfrm xmlns:a="http://schemas.openxmlformats.org/drawingml/2006/main">
          <a:off x="695325" y="63500"/>
          <a:ext cx="3092450" cy="22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 kern="1200"/>
        </a:p>
      </cdr:txBody>
    </cdr:sp>
  </cdr:relSizeAnchor>
  <cdr:relSizeAnchor xmlns:cdr="http://schemas.openxmlformats.org/drawingml/2006/chartDrawing">
    <cdr:from>
      <cdr:x>0.0625</cdr:x>
      <cdr:y>0.03935</cdr:y>
    </cdr:from>
    <cdr:to>
      <cdr:x>1</cdr:x>
      <cdr:y>0.1412</cdr:y>
    </cdr:to>
    <cdr:sp macro="" textlink="">
      <cdr:nvSpPr>
        <cdr:cNvPr id="4" name="CaixaDeTexto 3">
          <a:extLst xmlns:a="http://schemas.openxmlformats.org/drawingml/2006/main">
            <a:ext uri="{FF2B5EF4-FFF2-40B4-BE49-F238E27FC236}">
              <a16:creationId xmlns:a16="http://schemas.microsoft.com/office/drawing/2014/main" id="{987351AB-5D13-C806-49E3-51C366070E5D}"/>
            </a:ext>
          </a:extLst>
        </cdr:cNvPr>
        <cdr:cNvSpPr txBox="1"/>
      </cdr:nvSpPr>
      <cdr:spPr>
        <a:xfrm xmlns:a="http://schemas.openxmlformats.org/drawingml/2006/main">
          <a:off x="285750" y="107950"/>
          <a:ext cx="4286250" cy="279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 b="1" kern="12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0.07986</cdr:x>
      <cdr:y>0.01389</cdr:y>
    </cdr:from>
    <cdr:to>
      <cdr:x>1</cdr:x>
      <cdr:y>0.11343</cdr:y>
    </cdr:to>
    <cdr:sp macro="" textlink="">
      <cdr:nvSpPr>
        <cdr:cNvPr id="3" name="CaixaDeTexto 2">
          <a:extLst xmlns:a="http://schemas.openxmlformats.org/drawingml/2006/main">
            <a:ext uri="{FF2B5EF4-FFF2-40B4-BE49-F238E27FC236}">
              <a16:creationId xmlns:a16="http://schemas.microsoft.com/office/drawing/2014/main" id="{AE77F057-2516-2A8C-7CE0-E89028C8ADF1}"/>
            </a:ext>
          </a:extLst>
        </cdr:cNvPr>
        <cdr:cNvSpPr txBox="1"/>
      </cdr:nvSpPr>
      <cdr:spPr>
        <a:xfrm xmlns:a="http://schemas.openxmlformats.org/drawingml/2006/main">
          <a:off x="365125" y="38100"/>
          <a:ext cx="4206875" cy="273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200" b="1" kern="1200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0.14792</cdr:x>
      <cdr:y>0.00231</cdr:y>
    </cdr:from>
    <cdr:to>
      <cdr:x>0.94653</cdr:x>
      <cdr:y>0.14583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B917F38A-701D-D97A-C5ED-5994777C806D}"/>
            </a:ext>
          </a:extLst>
        </cdr:cNvPr>
        <cdr:cNvSpPr txBox="1"/>
      </cdr:nvSpPr>
      <cdr:spPr>
        <a:xfrm xmlns:a="http://schemas.openxmlformats.org/drawingml/2006/main">
          <a:off x="676275" y="6350"/>
          <a:ext cx="3651250" cy="393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 b="1" kern="1200"/>
        </a:p>
      </cdr:txBody>
    </cdr:sp>
  </cdr:relSizeAnchor>
</c:userShape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91188-F566-417E-921A-281B4F5E0392}">
  <dimension ref="G1:V21"/>
  <sheetViews>
    <sheetView tabSelected="1" topLeftCell="E1" workbookViewId="0">
      <selection activeCell="H10" sqref="H10"/>
    </sheetView>
  </sheetViews>
  <sheetFormatPr defaultRowHeight="14.5"/>
  <cols>
    <col min="8" max="8" width="19.7265625" customWidth="1"/>
    <col min="9" max="9" width="14" customWidth="1"/>
    <col min="10" max="10" width="11.36328125" customWidth="1"/>
  </cols>
  <sheetData>
    <row r="1" spans="7:22">
      <c r="H1" s="8" t="s">
        <v>60</v>
      </c>
    </row>
    <row r="2" spans="7:22"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7:22">
      <c r="G3" s="5" t="s">
        <v>3</v>
      </c>
      <c r="H3" s="5" t="s">
        <v>2</v>
      </c>
      <c r="I3" s="5" t="s">
        <v>1</v>
      </c>
      <c r="J3" s="5" t="s">
        <v>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7:22">
      <c r="G4" s="5">
        <v>2022</v>
      </c>
      <c r="H4" s="4">
        <v>442131198.08999997</v>
      </c>
      <c r="I4" s="4">
        <v>244892355.19999999</v>
      </c>
      <c r="J4" s="3">
        <v>0.55000000000000004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7:22">
      <c r="G5" s="5">
        <v>2023</v>
      </c>
      <c r="H5" s="4">
        <v>866910095.99000001</v>
      </c>
      <c r="I5" s="4">
        <v>324241312.88999999</v>
      </c>
      <c r="J5" s="3">
        <v>0.37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7:22">
      <c r="G6" s="5">
        <v>2024</v>
      </c>
      <c r="H6" s="4">
        <v>534310543.33999997</v>
      </c>
      <c r="I6" s="4">
        <v>411745559.12</v>
      </c>
      <c r="J6" s="3">
        <v>0.77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7:22">
      <c r="G7" s="5">
        <v>2025</v>
      </c>
      <c r="H7" s="4">
        <v>637487247.32000005</v>
      </c>
      <c r="I7" s="4">
        <v>481522934.45999998</v>
      </c>
      <c r="J7" s="3">
        <v>0.76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7:22"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7:22"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7:22"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7:22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7:22"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7:22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7:22">
      <c r="G14" s="1"/>
      <c r="H14" s="1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7:22"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7:22"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7:22"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7:22"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7:22"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7:22"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7:22"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BB5A9-5EB2-400A-9F5C-16C42F62693E}">
  <dimension ref="A1:D9"/>
  <sheetViews>
    <sheetView workbookViewId="0">
      <selection activeCell="D2" sqref="D2"/>
    </sheetView>
  </sheetViews>
  <sheetFormatPr defaultRowHeight="14.5"/>
  <cols>
    <col min="1" max="1" width="25.08984375" customWidth="1"/>
    <col min="2" max="2" width="22.6328125" customWidth="1"/>
    <col min="3" max="3" width="19.1796875" customWidth="1"/>
    <col min="4" max="4" width="9.90625" customWidth="1"/>
  </cols>
  <sheetData>
    <row r="1" spans="1:4" ht="17.5">
      <c r="A1" s="15" t="s">
        <v>52</v>
      </c>
    </row>
    <row r="3" spans="1:4">
      <c r="A3" s="8" t="s">
        <v>32</v>
      </c>
    </row>
    <row r="5" spans="1:4">
      <c r="A5" s="23" t="s">
        <v>27</v>
      </c>
      <c r="B5" s="12" t="s">
        <v>19</v>
      </c>
      <c r="C5" s="12" t="s">
        <v>20</v>
      </c>
      <c r="D5" s="24" t="s">
        <v>23</v>
      </c>
    </row>
    <row r="6" spans="1:4">
      <c r="A6" s="6" t="s">
        <v>24</v>
      </c>
      <c r="B6" s="18">
        <v>1273140649.95</v>
      </c>
      <c r="C6" s="18">
        <v>723746378.06999993</v>
      </c>
      <c r="D6" s="14">
        <f>C6/B6</f>
        <v>0.56847323043092179</v>
      </c>
    </row>
    <row r="7" spans="1:4">
      <c r="A7" s="6" t="s">
        <v>25</v>
      </c>
      <c r="B7" s="18">
        <v>922623606.94000006</v>
      </c>
      <c r="C7" s="18">
        <v>580661030.61999989</v>
      </c>
      <c r="D7" s="14">
        <f>C7/B7</f>
        <v>0.62935852307728923</v>
      </c>
    </row>
    <row r="8" spans="1:4">
      <c r="A8" s="6" t="s">
        <v>26</v>
      </c>
      <c r="B8" s="18">
        <v>262649628.56</v>
      </c>
      <c r="C8" s="18">
        <v>151850964.94</v>
      </c>
      <c r="D8" s="14">
        <f>C8/B8</f>
        <v>0.57815031291891195</v>
      </c>
    </row>
    <row r="9" spans="1:4">
      <c r="A9" s="6" t="s">
        <v>55</v>
      </c>
      <c r="B9" s="18">
        <v>22425199.289999999</v>
      </c>
      <c r="C9" s="18">
        <v>6143788.04</v>
      </c>
      <c r="D9" s="14">
        <f>C9/B9</f>
        <v>0.27396804641730343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25588-B1E1-466C-9568-CF7376B45F60}">
  <dimension ref="A1:D54"/>
  <sheetViews>
    <sheetView workbookViewId="0">
      <selection activeCell="D14" sqref="D14"/>
    </sheetView>
  </sheetViews>
  <sheetFormatPr defaultRowHeight="14.5"/>
  <cols>
    <col min="1" max="1" width="27" customWidth="1"/>
    <col min="2" max="2" width="18.54296875" customWidth="1"/>
    <col min="3" max="3" width="16.36328125" customWidth="1"/>
  </cols>
  <sheetData>
    <row r="1" spans="1:4" ht="31">
      <c r="A1" s="7" t="s">
        <v>34</v>
      </c>
    </row>
    <row r="3" spans="1:4">
      <c r="A3" s="8" t="s">
        <v>21</v>
      </c>
    </row>
    <row r="4" spans="1:4">
      <c r="A4" s="10" t="s">
        <v>33</v>
      </c>
      <c r="B4" s="12" t="s">
        <v>19</v>
      </c>
      <c r="C4" s="12" t="s">
        <v>20</v>
      </c>
      <c r="D4" s="13" t="s">
        <v>23</v>
      </c>
    </row>
    <row r="5" spans="1:4">
      <c r="A5" s="11" t="s">
        <v>18</v>
      </c>
      <c r="B5" s="9">
        <v>497321083.81999999</v>
      </c>
      <c r="C5" s="9">
        <v>153000543.44999999</v>
      </c>
      <c r="D5" s="14">
        <f>C5/B5</f>
        <v>0.30764942092295627</v>
      </c>
    </row>
    <row r="6" spans="1:4">
      <c r="A6" s="11" t="s">
        <v>22</v>
      </c>
      <c r="B6" s="9">
        <v>481676419.75999999</v>
      </c>
      <c r="C6" s="9">
        <v>301857948.66000003</v>
      </c>
      <c r="D6" s="14">
        <f>C6/B6</f>
        <v>0.62668201364393905</v>
      </c>
    </row>
    <row r="7" spans="1:4">
      <c r="A7" s="11" t="s">
        <v>17</v>
      </c>
      <c r="B7" s="9">
        <v>294143146.37</v>
      </c>
      <c r="C7" s="9">
        <v>268887885.95999998</v>
      </c>
      <c r="D7" s="14">
        <f>C7/B7</f>
        <v>0.91413955850519235</v>
      </c>
    </row>
    <row r="8" spans="1:4">
      <c r="A8" s="11" t="s">
        <v>54</v>
      </c>
      <c r="B8" s="27">
        <f>SUM(B5:B7)</f>
        <v>1273140649.9499998</v>
      </c>
      <c r="C8" s="25">
        <f>SUM(C5:C7)</f>
        <v>723746378.06999993</v>
      </c>
      <c r="D8" s="14">
        <f>C8/B8</f>
        <v>0.56847323043092191</v>
      </c>
    </row>
    <row r="18" spans="1:4" ht="31">
      <c r="A18" s="7" t="s">
        <v>35</v>
      </c>
    </row>
    <row r="20" spans="1:4">
      <c r="A20" s="8" t="s">
        <v>29</v>
      </c>
    </row>
    <row r="21" spans="1:4">
      <c r="A21" s="10" t="s">
        <v>33</v>
      </c>
      <c r="B21" s="12" t="s">
        <v>19</v>
      </c>
      <c r="C21" s="12" t="s">
        <v>20</v>
      </c>
      <c r="D21" s="13" t="s">
        <v>23</v>
      </c>
    </row>
    <row r="22" spans="1:4">
      <c r="A22" s="6" t="s">
        <v>36</v>
      </c>
      <c r="B22" s="18">
        <v>309375943.49000001</v>
      </c>
      <c r="C22" s="17">
        <v>273953807.63</v>
      </c>
      <c r="D22" s="14">
        <f t="shared" ref="D22:D27" si="0">C22/B22</f>
        <v>0.88550455649391835</v>
      </c>
    </row>
    <row r="23" spans="1:4">
      <c r="A23" s="6" t="s">
        <v>37</v>
      </c>
      <c r="B23" s="18">
        <v>171961239.63999999</v>
      </c>
      <c r="C23" s="17">
        <v>65251508.659999996</v>
      </c>
      <c r="D23" s="14">
        <f t="shared" si="0"/>
        <v>0.37945474687553843</v>
      </c>
    </row>
    <row r="24" spans="1:4">
      <c r="A24" s="6" t="s">
        <v>38</v>
      </c>
      <c r="B24" s="18">
        <v>292307610.47000003</v>
      </c>
      <c r="C24" s="17">
        <v>155363613.69999999</v>
      </c>
      <c r="D24" s="14">
        <f t="shared" si="0"/>
        <v>0.53150724830664364</v>
      </c>
    </row>
    <row r="25" spans="1:4">
      <c r="A25" s="6" t="s">
        <v>39</v>
      </c>
      <c r="B25" s="18">
        <v>60756449.380000003</v>
      </c>
      <c r="C25" s="17">
        <v>26906506.59</v>
      </c>
      <c r="D25" s="14">
        <f t="shared" si="0"/>
        <v>0.44285844325289303</v>
      </c>
    </row>
    <row r="26" spans="1:4">
      <c r="A26" s="6" t="s">
        <v>40</v>
      </c>
      <c r="B26" s="18">
        <v>88222363.959999993</v>
      </c>
      <c r="C26" s="17">
        <v>59185594.039999999</v>
      </c>
      <c r="D26" s="14">
        <f t="shared" si="0"/>
        <v>0.67086837603710936</v>
      </c>
    </row>
    <row r="27" spans="1:4">
      <c r="A27" s="11" t="s">
        <v>54</v>
      </c>
      <c r="B27" s="26">
        <f>SUM(B22:B26)</f>
        <v>922623606.94000006</v>
      </c>
      <c r="C27" s="25">
        <f>SUM(C22:C26)</f>
        <v>580661030.61999989</v>
      </c>
      <c r="D27" s="14">
        <f t="shared" si="0"/>
        <v>0.62935852307728923</v>
      </c>
    </row>
    <row r="35" spans="1:4" ht="31">
      <c r="A35" s="7" t="s">
        <v>28</v>
      </c>
    </row>
    <row r="37" spans="1:4">
      <c r="A37" s="8" t="s">
        <v>30</v>
      </c>
    </row>
    <row r="38" spans="1:4">
      <c r="A38" s="10" t="s">
        <v>33</v>
      </c>
      <c r="B38" s="12" t="s">
        <v>19</v>
      </c>
      <c r="C38" s="12" t="s">
        <v>20</v>
      </c>
      <c r="D38" s="13" t="s">
        <v>23</v>
      </c>
    </row>
    <row r="39" spans="1:4">
      <c r="A39" s="6" t="s">
        <v>41</v>
      </c>
      <c r="B39" s="16">
        <v>1035000</v>
      </c>
      <c r="C39" s="16">
        <v>0</v>
      </c>
      <c r="D39" s="14">
        <f>C39/B39</f>
        <v>0</v>
      </c>
    </row>
    <row r="40" spans="1:4">
      <c r="A40" s="6" t="s">
        <v>42</v>
      </c>
      <c r="B40" s="16">
        <v>207597570.13</v>
      </c>
      <c r="C40" s="16">
        <v>129228288.93000001</v>
      </c>
      <c r="D40" s="14">
        <f>C40/B40</f>
        <v>0.62249422692700962</v>
      </c>
    </row>
    <row r="41" spans="1:4">
      <c r="A41" s="6" t="s">
        <v>43</v>
      </c>
      <c r="B41" s="16">
        <v>54017058.43</v>
      </c>
      <c r="C41" s="16">
        <v>22622676.010000002</v>
      </c>
      <c r="D41" s="14">
        <f>C41/B41</f>
        <v>0.41880614508686054</v>
      </c>
    </row>
    <row r="42" spans="1:4">
      <c r="A42" s="11" t="s">
        <v>53</v>
      </c>
      <c r="B42" s="25">
        <f>SUM(B39:B41)</f>
        <v>262649628.56</v>
      </c>
      <c r="C42" s="25">
        <f>SUM(C39:C41)</f>
        <v>151850964.94</v>
      </c>
      <c r="D42" s="14">
        <f>C42/B42</f>
        <v>0.57815031291891195</v>
      </c>
    </row>
    <row r="44" spans="1:4">
      <c r="B44">
        <v>262649628.56</v>
      </c>
      <c r="C44">
        <v>151850964.94</v>
      </c>
    </row>
    <row r="50" spans="1:4" ht="31">
      <c r="A50" s="7" t="s">
        <v>45</v>
      </c>
    </row>
    <row r="52" spans="1:4">
      <c r="A52" s="8" t="s">
        <v>31</v>
      </c>
    </row>
    <row r="53" spans="1:4">
      <c r="A53" s="10" t="s">
        <v>33</v>
      </c>
      <c r="B53" s="12" t="s">
        <v>19</v>
      </c>
      <c r="C53" s="12" t="s">
        <v>20</v>
      </c>
      <c r="D53" s="13" t="s">
        <v>23</v>
      </c>
    </row>
    <row r="54" spans="1:4">
      <c r="A54" s="6" t="s">
        <v>44</v>
      </c>
      <c r="B54" s="16">
        <v>22425199.289999999</v>
      </c>
      <c r="C54" s="16">
        <v>6143788.04</v>
      </c>
      <c r="D54" s="14">
        <f>C54/B54</f>
        <v>0.27396804641730343</v>
      </c>
    </row>
  </sheetData>
  <sortState xmlns:xlrd2="http://schemas.microsoft.com/office/spreadsheetml/2017/richdata2" ref="A5:D7">
    <sortCondition descending="1" ref="B5:B7"/>
  </sortState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9EE1B-FE0D-4EDE-AE90-C6EA01A1C774}">
  <dimension ref="A1:D17"/>
  <sheetViews>
    <sheetView workbookViewId="0"/>
  </sheetViews>
  <sheetFormatPr defaultRowHeight="14.5"/>
  <cols>
    <col min="1" max="1" width="23.26953125" customWidth="1"/>
    <col min="2" max="3" width="17.36328125" bestFit="1" customWidth="1"/>
    <col min="4" max="4" width="10.90625" customWidth="1"/>
  </cols>
  <sheetData>
    <row r="1" spans="1:4" ht="17.5">
      <c r="A1" s="15" t="s">
        <v>56</v>
      </c>
    </row>
    <row r="3" spans="1:4">
      <c r="A3" s="8" t="s">
        <v>57</v>
      </c>
    </row>
    <row r="5" spans="1:4">
      <c r="A5" s="10" t="s">
        <v>33</v>
      </c>
      <c r="B5" s="12" t="s">
        <v>19</v>
      </c>
      <c r="C5" s="12" t="s">
        <v>20</v>
      </c>
      <c r="D5" s="28" t="s">
        <v>58</v>
      </c>
    </row>
    <row r="6" spans="1:4">
      <c r="A6" s="6" t="s">
        <v>17</v>
      </c>
      <c r="B6" s="20">
        <v>294143146.37</v>
      </c>
      <c r="C6" s="20">
        <v>268887885.95999998</v>
      </c>
      <c r="D6" s="14">
        <f t="shared" ref="D6:D17" si="0">C6/B6</f>
        <v>0.91413955850519235</v>
      </c>
    </row>
    <row r="7" spans="1:4">
      <c r="A7" s="6" t="s">
        <v>49</v>
      </c>
      <c r="B7" s="19">
        <v>309375943.49000001</v>
      </c>
      <c r="C7" s="19">
        <v>273953807.63</v>
      </c>
      <c r="D7" s="14">
        <f t="shared" si="0"/>
        <v>0.88550455649391835</v>
      </c>
    </row>
    <row r="8" spans="1:4">
      <c r="A8" s="6" t="s">
        <v>50</v>
      </c>
      <c r="B8" s="19">
        <v>88222363.959999993</v>
      </c>
      <c r="C8" s="19">
        <v>59185594.039999999</v>
      </c>
      <c r="D8" s="14">
        <f t="shared" si="0"/>
        <v>0.67086837603710936</v>
      </c>
    </row>
    <row r="9" spans="1:4">
      <c r="A9" s="6" t="s">
        <v>48</v>
      </c>
      <c r="B9" s="20">
        <v>481676419.75999999</v>
      </c>
      <c r="C9" s="20">
        <v>301857948.66000003</v>
      </c>
      <c r="D9" s="14">
        <f t="shared" si="0"/>
        <v>0.62668201364393905</v>
      </c>
    </row>
    <row r="10" spans="1:4">
      <c r="A10" s="6" t="s">
        <v>51</v>
      </c>
      <c r="B10" s="22">
        <v>207597570.13</v>
      </c>
      <c r="C10" s="22">
        <v>129228288.93000001</v>
      </c>
      <c r="D10" s="14">
        <f t="shared" si="0"/>
        <v>0.62249422692700962</v>
      </c>
    </row>
    <row r="11" spans="1:4">
      <c r="A11" s="6" t="s">
        <v>38</v>
      </c>
      <c r="B11" s="19">
        <v>292307610.47000003</v>
      </c>
      <c r="C11" s="19">
        <v>155363613.69999999</v>
      </c>
      <c r="D11" s="14">
        <f t="shared" si="0"/>
        <v>0.53150724830664364</v>
      </c>
    </row>
    <row r="12" spans="1:4">
      <c r="A12" s="6" t="s">
        <v>39</v>
      </c>
      <c r="B12" s="19">
        <v>60756449.380000003</v>
      </c>
      <c r="C12" s="19">
        <v>26906506.59</v>
      </c>
      <c r="D12" s="14">
        <f t="shared" si="0"/>
        <v>0.44285844325289303</v>
      </c>
    </row>
    <row r="13" spans="1:4">
      <c r="A13" s="6" t="s">
        <v>43</v>
      </c>
      <c r="B13" s="22">
        <v>54017058.43</v>
      </c>
      <c r="C13" s="22">
        <v>22622676.010000002</v>
      </c>
      <c r="D13" s="14">
        <f t="shared" si="0"/>
        <v>0.41880614508686054</v>
      </c>
    </row>
    <row r="14" spans="1:4">
      <c r="A14" s="6" t="s">
        <v>37</v>
      </c>
      <c r="B14" s="19">
        <v>171961239.63999999</v>
      </c>
      <c r="C14" s="19">
        <v>65251508.659999996</v>
      </c>
      <c r="D14" s="14">
        <f t="shared" si="0"/>
        <v>0.37945474687553843</v>
      </c>
    </row>
    <row r="15" spans="1:4">
      <c r="A15" s="6" t="s">
        <v>18</v>
      </c>
      <c r="B15" s="20">
        <v>497321083.81999999</v>
      </c>
      <c r="C15" s="20">
        <v>153000543.44999999</v>
      </c>
      <c r="D15" s="14">
        <f t="shared" si="0"/>
        <v>0.30764942092295627</v>
      </c>
    </row>
    <row r="16" spans="1:4">
      <c r="A16" s="6" t="s">
        <v>44</v>
      </c>
      <c r="B16" s="22">
        <v>22425199.289999999</v>
      </c>
      <c r="C16" s="22">
        <v>6143788.04</v>
      </c>
      <c r="D16" s="14">
        <f t="shared" si="0"/>
        <v>0.27396804641730343</v>
      </c>
    </row>
    <row r="17" spans="1:4">
      <c r="A17" s="6" t="s">
        <v>41</v>
      </c>
      <c r="B17" s="22">
        <v>1035000</v>
      </c>
      <c r="C17" s="22">
        <v>0</v>
      </c>
      <c r="D17" s="14">
        <f t="shared" si="0"/>
        <v>0</v>
      </c>
    </row>
  </sheetData>
  <sortState xmlns:xlrd2="http://schemas.microsoft.com/office/spreadsheetml/2017/richdata2" ref="A6:D17">
    <sortCondition descending="1" ref="D6:D17"/>
  </sortState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1CAEE-B1A1-40B9-9067-6BD98A49F561}">
  <dimension ref="A1:D7"/>
  <sheetViews>
    <sheetView workbookViewId="0">
      <selection activeCell="C16" sqref="C16"/>
    </sheetView>
  </sheetViews>
  <sheetFormatPr defaultRowHeight="14.5"/>
  <cols>
    <col min="2" max="2" width="26.90625" customWidth="1"/>
    <col min="3" max="3" width="18.36328125" customWidth="1"/>
    <col min="4" max="4" width="14" customWidth="1"/>
  </cols>
  <sheetData>
    <row r="1" spans="1:4">
      <c r="A1" s="31" t="s">
        <v>59</v>
      </c>
      <c r="B1" s="31"/>
      <c r="C1" s="31"/>
      <c r="D1" s="31"/>
    </row>
    <row r="3" spans="1:4">
      <c r="A3" s="29" t="s">
        <v>3</v>
      </c>
      <c r="B3" s="29" t="s">
        <v>2</v>
      </c>
      <c r="C3" s="29" t="s">
        <v>1</v>
      </c>
    </row>
    <row r="4" spans="1:4">
      <c r="A4" s="6">
        <v>2022</v>
      </c>
      <c r="B4" s="18">
        <v>442131198.09000003</v>
      </c>
      <c r="C4" s="18">
        <v>244892355.20000005</v>
      </c>
    </row>
    <row r="5" spans="1:4">
      <c r="A5" s="6">
        <v>2023</v>
      </c>
      <c r="B5" s="18">
        <v>866910095.98999989</v>
      </c>
      <c r="C5" s="18">
        <v>324241312.89000005</v>
      </c>
    </row>
    <row r="6" spans="1:4">
      <c r="A6" s="6">
        <v>2024</v>
      </c>
      <c r="B6" s="18">
        <v>534310543.34000003</v>
      </c>
      <c r="C6" s="18">
        <v>411745559.12</v>
      </c>
    </row>
    <row r="7" spans="1:4">
      <c r="A7" s="6">
        <v>2025</v>
      </c>
      <c r="B7" s="18">
        <v>637487247.31999993</v>
      </c>
      <c r="C7" s="18">
        <v>481522934.45999992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0622E-7442-4B26-B3A2-3D746BA66627}">
  <dimension ref="A1:D17"/>
  <sheetViews>
    <sheetView topLeftCell="A2" workbookViewId="0">
      <selection activeCell="F2" sqref="F2"/>
    </sheetView>
  </sheetViews>
  <sheetFormatPr defaultRowHeight="14.5"/>
  <cols>
    <col min="1" max="1" width="27.81640625" customWidth="1"/>
    <col min="2" max="2" width="18.26953125" customWidth="1"/>
    <col min="3" max="3" width="20.1796875" customWidth="1"/>
  </cols>
  <sheetData>
    <row r="1" spans="1:4" ht="31">
      <c r="A1" s="7" t="s">
        <v>46</v>
      </c>
    </row>
    <row r="3" spans="1:4">
      <c r="A3" s="8" t="s">
        <v>47</v>
      </c>
    </row>
    <row r="5" spans="1:4">
      <c r="A5" s="10" t="s">
        <v>33</v>
      </c>
      <c r="B5" s="12" t="s">
        <v>19</v>
      </c>
      <c r="C5" s="12" t="s">
        <v>20</v>
      </c>
    </row>
    <row r="6" spans="1:4">
      <c r="A6" s="6" t="s">
        <v>48</v>
      </c>
      <c r="B6" s="20">
        <v>481676419.75999999</v>
      </c>
      <c r="C6" s="20">
        <v>301857948.66000003</v>
      </c>
    </row>
    <row r="7" spans="1:4">
      <c r="A7" s="6" t="s">
        <v>17</v>
      </c>
      <c r="B7" s="20">
        <v>294143146.37</v>
      </c>
      <c r="C7" s="20">
        <v>268887885.95999998</v>
      </c>
    </row>
    <row r="8" spans="1:4">
      <c r="A8" s="6" t="s">
        <v>18</v>
      </c>
      <c r="B8" s="20">
        <v>497321083.81999999</v>
      </c>
      <c r="C8" s="20">
        <v>153000543.44999999</v>
      </c>
    </row>
    <row r="9" spans="1:4">
      <c r="A9" s="6" t="s">
        <v>49</v>
      </c>
      <c r="B9" s="19">
        <v>309375943.49000001</v>
      </c>
      <c r="C9" s="19">
        <v>273953807.63</v>
      </c>
    </row>
    <row r="10" spans="1:4">
      <c r="A10" s="6" t="s">
        <v>37</v>
      </c>
      <c r="B10" s="19">
        <v>171961239.63999999</v>
      </c>
      <c r="C10" s="19">
        <v>65251508.659999996</v>
      </c>
    </row>
    <row r="11" spans="1:4">
      <c r="A11" s="6" t="s">
        <v>38</v>
      </c>
      <c r="B11" s="19">
        <v>292307610.47000003</v>
      </c>
      <c r="C11" s="19">
        <v>155363613.69999999</v>
      </c>
    </row>
    <row r="12" spans="1:4">
      <c r="A12" s="6" t="s">
        <v>39</v>
      </c>
      <c r="B12" s="19">
        <v>60756449.380000003</v>
      </c>
      <c r="C12" s="19">
        <v>26906506.59</v>
      </c>
    </row>
    <row r="13" spans="1:4">
      <c r="A13" s="6" t="s">
        <v>50</v>
      </c>
      <c r="B13" s="19">
        <v>88222363.959999993</v>
      </c>
      <c r="C13" s="19">
        <v>59185594.039999999</v>
      </c>
    </row>
    <row r="14" spans="1:4">
      <c r="A14" s="6" t="s">
        <v>41</v>
      </c>
      <c r="B14" s="22">
        <v>1035000</v>
      </c>
      <c r="C14" s="22">
        <v>0</v>
      </c>
      <c r="D14" s="21"/>
    </row>
    <row r="15" spans="1:4">
      <c r="A15" s="6" t="s">
        <v>51</v>
      </c>
      <c r="B15" s="22">
        <v>207597570.13</v>
      </c>
      <c r="C15" s="22">
        <v>129228288.93000001</v>
      </c>
      <c r="D15" s="21"/>
    </row>
    <row r="16" spans="1:4">
      <c r="A16" s="6" t="s">
        <v>43</v>
      </c>
      <c r="B16" s="22">
        <v>54017058.43</v>
      </c>
      <c r="C16" s="22">
        <v>22622676.010000002</v>
      </c>
      <c r="D16" s="21"/>
    </row>
    <row r="17" spans="1:3">
      <c r="A17" s="6" t="s">
        <v>44</v>
      </c>
      <c r="B17" s="22">
        <v>22425199.289999999</v>
      </c>
      <c r="C17" s="22">
        <v>6143788.04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A81AF-1B3C-4DFA-9CFC-5B6A99BC3699}">
  <dimension ref="A1:B7"/>
  <sheetViews>
    <sheetView topLeftCell="A2" workbookViewId="0">
      <selection activeCell="B5" sqref="B5"/>
    </sheetView>
  </sheetViews>
  <sheetFormatPr defaultRowHeight="14.5"/>
  <cols>
    <col min="1" max="1" width="16.453125" bestFit="1" customWidth="1"/>
    <col min="2" max="2" width="45.1796875" bestFit="1" customWidth="1"/>
  </cols>
  <sheetData>
    <row r="1" spans="1:2">
      <c r="A1" s="30" t="s">
        <v>16</v>
      </c>
      <c r="B1" s="30"/>
    </row>
    <row r="2" spans="1:2">
      <c r="A2" s="6" t="s">
        <v>4</v>
      </c>
      <c r="B2" s="6" t="s">
        <v>5</v>
      </c>
    </row>
    <row r="3" spans="1:2">
      <c r="A3" s="6" t="s">
        <v>6</v>
      </c>
      <c r="B3" s="6" t="s">
        <v>7</v>
      </c>
    </row>
    <row r="4" spans="1:2">
      <c r="A4" s="6" t="s">
        <v>8</v>
      </c>
      <c r="B4" s="6" t="s">
        <v>9</v>
      </c>
    </row>
    <row r="5" spans="1:2">
      <c r="A5" s="6" t="s">
        <v>10</v>
      </c>
      <c r="B5" s="6" t="s">
        <v>11</v>
      </c>
    </row>
    <row r="6" spans="1:2">
      <c r="A6" s="6" t="s">
        <v>12</v>
      </c>
      <c r="B6" s="6" t="s">
        <v>13</v>
      </c>
    </row>
    <row r="7" spans="1:2">
      <c r="A7" s="6" t="s">
        <v>14</v>
      </c>
      <c r="B7" s="6" t="s">
        <v>15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execução total</vt:lpstr>
      <vt:lpstr>eixo%</vt:lpstr>
      <vt:lpstr>eixos</vt:lpstr>
      <vt:lpstr>ranking</vt:lpstr>
      <vt:lpstr>temporal 22-25</vt:lpstr>
      <vt:lpstr>programas</vt:lpstr>
      <vt:lpstr>obs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Estêvão Wanderley</dc:creator>
  <cp:lastModifiedBy>Estêvão Wanderley</cp:lastModifiedBy>
  <dcterms:created xsi:type="dcterms:W3CDTF">2026-05-13T13:32:02Z</dcterms:created>
  <dcterms:modified xsi:type="dcterms:W3CDTF">2026-08-24T12:31:16Z</dcterms:modified>
</cp:coreProperties>
</file>